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 Alam\Desktop\Excel Works\"/>
    </mc:Choice>
  </mc:AlternateContent>
  <xr:revisionPtr revIDLastSave="0" documentId="13_ncr:1_{89987CAB-D46B-40BD-8624-1D3D723EE477}" xr6:coauthVersionLast="47" xr6:coauthVersionMax="47" xr10:uidLastSave="{00000000-0000-0000-0000-000000000000}"/>
  <bookViews>
    <workbookView xWindow="8316" yWindow="792" windowWidth="15900" windowHeight="11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D13" i="1"/>
  <c r="M4" i="1"/>
  <c r="L4" i="1"/>
  <c r="K5" i="1"/>
  <c r="K6" i="1"/>
  <c r="K7" i="1"/>
  <c r="K8" i="1"/>
  <c r="K9" i="1"/>
  <c r="K10" i="1"/>
  <c r="K11" i="1"/>
  <c r="K4" i="1"/>
  <c r="J5" i="1"/>
  <c r="J6" i="1"/>
  <c r="J7" i="1"/>
  <c r="J8" i="1"/>
  <c r="J9" i="1"/>
  <c r="J10" i="1"/>
  <c r="J11" i="1"/>
  <c r="J4" i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4" i="1"/>
  <c r="H4" i="1" s="1"/>
</calcChain>
</file>

<file path=xl/sharedStrings.xml><?xml version="1.0" encoding="utf-8"?>
<sst xmlns="http://schemas.openxmlformats.org/spreadsheetml/2006/main" count="34" uniqueCount="32">
  <si>
    <t>SL
No</t>
  </si>
  <si>
    <t>Meter
No.</t>
  </si>
  <si>
    <t>Customer
Name</t>
  </si>
  <si>
    <t>Date</t>
  </si>
  <si>
    <t>Previous
Unit</t>
  </si>
  <si>
    <t>Current
Unit</t>
  </si>
  <si>
    <t>Consumed
Unit</t>
  </si>
  <si>
    <t>Bill</t>
  </si>
  <si>
    <t>VAT</t>
  </si>
  <si>
    <t>Total</t>
  </si>
  <si>
    <t>MAX</t>
  </si>
  <si>
    <t>Min</t>
  </si>
  <si>
    <t>PB123</t>
  </si>
  <si>
    <t>PB124</t>
  </si>
  <si>
    <t>PB125</t>
  </si>
  <si>
    <t>PB126</t>
  </si>
  <si>
    <t>PB127</t>
  </si>
  <si>
    <t>PB130</t>
  </si>
  <si>
    <t>Mizan</t>
  </si>
  <si>
    <t>Prince</t>
  </si>
  <si>
    <t>Azad</t>
  </si>
  <si>
    <t>PB128</t>
  </si>
  <si>
    <t>PB139</t>
  </si>
  <si>
    <t>Shuvo</t>
  </si>
  <si>
    <t>Sohag</t>
  </si>
  <si>
    <t>Sohan</t>
  </si>
  <si>
    <t>Mahin</t>
  </si>
  <si>
    <t>Akash</t>
  </si>
  <si>
    <t>Meter Charge</t>
  </si>
  <si>
    <t>Meter No.</t>
  </si>
  <si>
    <t>VLOOK UP</t>
  </si>
  <si>
    <t>Electricity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</si>
</sst>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-mmm\-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G17" sqref="G17"/>
    </sheetView>
  </sheetViews>
  <sheetFormatPr defaultRowHeight="14.4" x14ac:dyDescent="0.3"/>
  <cols>
    <col min="1" max="1" width="5.21875" customWidth="1"/>
    <col min="2" max="2" width="9.77734375" customWidth="1"/>
    <col min="3" max="3" width="12.109375" customWidth="1"/>
    <col min="4" max="4" width="9.88671875" customWidth="1"/>
    <col min="7" max="7" width="11.109375" customWidth="1"/>
  </cols>
  <sheetData>
    <row r="1" spans="1:13" x14ac:dyDescent="0.3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3" spans="1:13" ht="28.8" x14ac:dyDescent="0.3">
      <c r="A3" s="1" t="s">
        <v>0</v>
      </c>
      <c r="B3" s="1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8</v>
      </c>
      <c r="K3" s="4" t="s">
        <v>9</v>
      </c>
      <c r="L3" s="4" t="s">
        <v>10</v>
      </c>
      <c r="M3" s="4" t="s">
        <v>11</v>
      </c>
    </row>
    <row r="4" spans="1:13" x14ac:dyDescent="0.3">
      <c r="A4" s="2">
        <v>1</v>
      </c>
      <c r="B4" t="s">
        <v>12</v>
      </c>
      <c r="C4" s="5" t="s">
        <v>18</v>
      </c>
      <c r="D4" s="6">
        <v>45078</v>
      </c>
      <c r="E4" s="5">
        <v>456</v>
      </c>
      <c r="F4" s="5">
        <v>943</v>
      </c>
      <c r="G4" s="5">
        <f>F4-E4</f>
        <v>487</v>
      </c>
      <c r="H4" s="5">
        <f>IF(G4&lt;=75,G4*4.75,IF(G4&lt;=125,G4*5.2,IF(G4&lt;=150,G4*5.5,IF(G4&lt;=250,G4*6,IF(G4&lt;=400,G4*6.5,G4*7)))))</f>
        <v>3409</v>
      </c>
      <c r="I4" s="5">
        <v>150</v>
      </c>
      <c r="J4" s="5">
        <f>H4*2%</f>
        <v>68.180000000000007</v>
      </c>
      <c r="K4" s="5">
        <f>SUM(H4:J4)</f>
        <v>3627.18</v>
      </c>
      <c r="L4" s="7">
        <f>MAX(K4:K11)</f>
        <v>68772.539999999994</v>
      </c>
      <c r="M4" s="7">
        <f>MIN(K4:K11)</f>
        <v>3627.18</v>
      </c>
    </row>
    <row r="5" spans="1:13" x14ac:dyDescent="0.3">
      <c r="A5" s="2">
        <v>2</v>
      </c>
      <c r="B5" t="s">
        <v>13</v>
      </c>
      <c r="C5" s="5" t="s">
        <v>20</v>
      </c>
      <c r="D5" s="6">
        <v>45079</v>
      </c>
      <c r="E5" s="5">
        <v>453</v>
      </c>
      <c r="F5" s="5">
        <v>6781</v>
      </c>
      <c r="G5" s="5">
        <f t="shared" ref="G5:G11" si="0">F5-E5</f>
        <v>6328</v>
      </c>
      <c r="H5" s="5">
        <f t="shared" ref="H5:H11" si="1">IF(G5&lt;=75,G5*4.75,IF(G5&lt;=125,G5*5.2,IF(G5&lt;=150,G5*5.5,IF(G5&lt;=250,G5*6,IF(G5&lt;=400,G5*6.5,G5*7)))))</f>
        <v>44296</v>
      </c>
      <c r="I5" s="5">
        <v>150</v>
      </c>
      <c r="J5" s="5">
        <f t="shared" ref="J5:J11" si="2">H5*2%</f>
        <v>885.92000000000007</v>
      </c>
      <c r="K5" s="5">
        <f t="shared" ref="K5:K11" si="3">SUM(H5:J5)</f>
        <v>45331.92</v>
      </c>
      <c r="L5" s="7"/>
      <c r="M5" s="7"/>
    </row>
    <row r="6" spans="1:13" x14ac:dyDescent="0.3">
      <c r="A6" s="2">
        <v>3</v>
      </c>
      <c r="B6" t="s">
        <v>14</v>
      </c>
      <c r="C6" s="5" t="s">
        <v>27</v>
      </c>
      <c r="D6" s="6">
        <v>45080</v>
      </c>
      <c r="E6" s="5">
        <v>234</v>
      </c>
      <c r="F6" s="5">
        <v>9845</v>
      </c>
      <c r="G6" s="5">
        <f t="shared" si="0"/>
        <v>9611</v>
      </c>
      <c r="H6" s="5">
        <f t="shared" si="1"/>
        <v>67277</v>
      </c>
      <c r="I6" s="5">
        <v>150</v>
      </c>
      <c r="J6" s="5">
        <f t="shared" si="2"/>
        <v>1345.54</v>
      </c>
      <c r="K6" s="5">
        <f t="shared" si="3"/>
        <v>68772.539999999994</v>
      </c>
      <c r="L6" s="7"/>
      <c r="M6" s="7"/>
    </row>
    <row r="7" spans="1:13" x14ac:dyDescent="0.3">
      <c r="A7" s="2">
        <v>4</v>
      </c>
      <c r="B7" t="s">
        <v>15</v>
      </c>
      <c r="C7" s="5" t="s">
        <v>23</v>
      </c>
      <c r="D7" s="6">
        <v>45081</v>
      </c>
      <c r="E7" s="5">
        <v>543</v>
      </c>
      <c r="F7" s="5">
        <v>8563</v>
      </c>
      <c r="G7" s="5">
        <f t="shared" si="0"/>
        <v>8020</v>
      </c>
      <c r="H7" s="5">
        <f t="shared" si="1"/>
        <v>56140</v>
      </c>
      <c r="I7" s="5">
        <v>150</v>
      </c>
      <c r="J7" s="5">
        <f t="shared" si="2"/>
        <v>1122.8</v>
      </c>
      <c r="K7" s="5">
        <f t="shared" si="3"/>
        <v>57412.800000000003</v>
      </c>
      <c r="L7" s="7"/>
      <c r="M7" s="7"/>
    </row>
    <row r="8" spans="1:13" x14ac:dyDescent="0.3">
      <c r="A8" s="2">
        <v>5</v>
      </c>
      <c r="B8" t="s">
        <v>16</v>
      </c>
      <c r="C8" s="5" t="s">
        <v>24</v>
      </c>
      <c r="D8" s="6">
        <v>45082</v>
      </c>
      <c r="E8" s="5">
        <v>342</v>
      </c>
      <c r="F8" s="5">
        <v>6985</v>
      </c>
      <c r="G8" s="5">
        <f t="shared" si="0"/>
        <v>6643</v>
      </c>
      <c r="H8" s="5">
        <f t="shared" si="1"/>
        <v>46501</v>
      </c>
      <c r="I8" s="5">
        <v>150</v>
      </c>
      <c r="J8" s="5">
        <f t="shared" si="2"/>
        <v>930.02</v>
      </c>
      <c r="K8" s="5">
        <f t="shared" si="3"/>
        <v>47581.02</v>
      </c>
      <c r="L8" s="7"/>
      <c r="M8" s="7"/>
    </row>
    <row r="9" spans="1:13" x14ac:dyDescent="0.3">
      <c r="A9" s="2">
        <v>6</v>
      </c>
      <c r="B9" t="s">
        <v>21</v>
      </c>
      <c r="C9" s="5" t="s">
        <v>25</v>
      </c>
      <c r="D9" s="6">
        <v>45083</v>
      </c>
      <c r="E9" s="5">
        <v>456</v>
      </c>
      <c r="F9" s="5">
        <v>7854</v>
      </c>
      <c r="G9" s="5">
        <f t="shared" si="0"/>
        <v>7398</v>
      </c>
      <c r="H9" s="5">
        <f t="shared" si="1"/>
        <v>51786</v>
      </c>
      <c r="I9" s="5">
        <v>150</v>
      </c>
      <c r="J9" s="5">
        <f t="shared" si="2"/>
        <v>1035.72</v>
      </c>
      <c r="K9" s="5">
        <f t="shared" si="3"/>
        <v>52971.72</v>
      </c>
      <c r="L9" s="7"/>
      <c r="M9" s="7"/>
    </row>
    <row r="10" spans="1:13" x14ac:dyDescent="0.3">
      <c r="A10" s="2">
        <v>7</v>
      </c>
      <c r="B10" t="s">
        <v>22</v>
      </c>
      <c r="C10" s="5" t="s">
        <v>26</v>
      </c>
      <c r="D10" s="6">
        <v>45084</v>
      </c>
      <c r="E10" s="5">
        <v>234</v>
      </c>
      <c r="F10" s="5">
        <v>6325</v>
      </c>
      <c r="G10" s="5">
        <f t="shared" si="0"/>
        <v>6091</v>
      </c>
      <c r="H10" s="5">
        <f t="shared" si="1"/>
        <v>42637</v>
      </c>
      <c r="I10" s="5">
        <v>150</v>
      </c>
      <c r="J10" s="5">
        <f t="shared" si="2"/>
        <v>852.74</v>
      </c>
      <c r="K10" s="5">
        <f t="shared" si="3"/>
        <v>43639.74</v>
      </c>
      <c r="L10" s="7"/>
      <c r="M10" s="7"/>
    </row>
    <row r="11" spans="1:13" x14ac:dyDescent="0.3">
      <c r="A11" s="2">
        <v>8</v>
      </c>
      <c r="B11" t="s">
        <v>17</v>
      </c>
      <c r="C11" s="5" t="s">
        <v>19</v>
      </c>
      <c r="D11" s="6">
        <v>45085</v>
      </c>
      <c r="E11" s="5">
        <v>545</v>
      </c>
      <c r="F11" s="5">
        <v>6521</v>
      </c>
      <c r="G11" s="5">
        <f t="shared" si="0"/>
        <v>5976</v>
      </c>
      <c r="H11" s="5">
        <f t="shared" si="1"/>
        <v>41832</v>
      </c>
      <c r="I11" s="5">
        <v>150</v>
      </c>
      <c r="J11" s="5">
        <f t="shared" si="2"/>
        <v>836.64</v>
      </c>
      <c r="K11" s="5">
        <f t="shared" si="3"/>
        <v>42818.64</v>
      </c>
      <c r="L11" s="7"/>
      <c r="M11" s="7"/>
    </row>
    <row r="13" spans="1:13" x14ac:dyDescent="0.3">
      <c r="D13" t="b">
        <f>AND(LEN(B4)=5,COUNTIF(B4:B11,B4)&lt;2)</f>
        <v>1</v>
      </c>
    </row>
    <row r="14" spans="1:13" x14ac:dyDescent="0.3">
      <c r="B14" s="8" t="s">
        <v>30</v>
      </c>
      <c r="C14" s="8"/>
    </row>
    <row r="15" spans="1:13" x14ac:dyDescent="0.3">
      <c r="B15" s="5" t="s">
        <v>29</v>
      </c>
      <c r="C15" s="5" t="s">
        <v>9</v>
      </c>
    </row>
    <row r="16" spans="1:13" x14ac:dyDescent="0.3">
      <c r="B16" s="5" t="s">
        <v>12</v>
      </c>
      <c r="C16" s="5">
        <f>VLOOKUP(B16,B3:K11,10,0)</f>
        <v>3627.18</v>
      </c>
    </row>
  </sheetData>
  <mergeCells count="4">
    <mergeCell ref="L4:L11"/>
    <mergeCell ref="M4:M11"/>
    <mergeCell ref="B14:C14"/>
    <mergeCell ref="A1:M1"/>
  </mergeCells>
  <dataValidations count="2">
    <dataValidation type="custom" allowBlank="1" showInputMessage="1" showErrorMessage="1" sqref="B4:B11" xr:uid="{D4DA889F-8006-4208-8BEB-7A27F6508EEB}">
      <formula1>AND(LEN(B4)=5,COUNTIF(B4:B11,B4)&lt;2)</formula1>
    </dataValidation>
    <dataValidation type="list" allowBlank="1" showInputMessage="1" showErrorMessage="1" sqref="B16" xr:uid="{E66B11D5-52C8-4AAD-8AC5-2E5CC34A5779}">
      <formula1>$B$4:$B$11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M Alam</cp:lastModifiedBy>
  <dcterms:created xsi:type="dcterms:W3CDTF">2015-06-05T18:17:20Z</dcterms:created>
  <dcterms:modified xsi:type="dcterms:W3CDTF">2026-02-24T16:09:57Z</dcterms:modified>
</cp:coreProperties>
</file>